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gregorovae\Documents\Kralice nad Oslavou PD\Přílohy Výzvy\"/>
    </mc:Choice>
  </mc:AlternateContent>
  <bookViews>
    <workbookView xWindow="0" yWindow="0" windowWidth="28800" windowHeight="13125"/>
  </bookViews>
  <sheets>
    <sheet name="rozpiska" sheetId="2" r:id="rId1"/>
    <sheet name="sumace rozpisky" sheetId="1" r:id="rId2"/>
    <sheet name="hmg" sheetId="3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9" i="2" l="1"/>
  <c r="B21" i="1"/>
  <c r="B15" i="1"/>
  <c r="C15" i="1" s="1"/>
  <c r="F29" i="2"/>
  <c r="A10" i="1" s="1"/>
  <c r="F22" i="2"/>
  <c r="F21" i="2"/>
  <c r="F20" i="2"/>
  <c r="H13" i="2"/>
  <c r="F12" i="2"/>
  <c r="F11" i="2"/>
  <c r="F10" i="2"/>
  <c r="F9" i="2"/>
  <c r="F8" i="2"/>
  <c r="F7" i="2"/>
  <c r="F23" i="2" l="1"/>
  <c r="F13" i="2"/>
  <c r="B10" i="1"/>
  <c r="C10" i="1" s="1"/>
  <c r="C21" i="1" s="1"/>
  <c r="A8" i="1" l="1"/>
  <c r="B19" i="1"/>
  <c r="C19" i="1" s="1"/>
  <c r="B17" i="1"/>
  <c r="C17" i="1" s="1"/>
  <c r="B16" i="1"/>
  <c r="C16" i="1" l="1"/>
  <c r="B22" i="1"/>
  <c r="B24" i="1"/>
  <c r="A5" i="1"/>
  <c r="B5" i="1" s="1"/>
  <c r="C5" i="1" s="1"/>
  <c r="B8" i="1"/>
  <c r="C8" i="1" s="1"/>
</calcChain>
</file>

<file path=xl/sharedStrings.xml><?xml version="1.0" encoding="utf-8"?>
<sst xmlns="http://schemas.openxmlformats.org/spreadsheetml/2006/main" count="120" uniqueCount="91">
  <si>
    <t>Příloha č.2 - předpokládaná hodnota projekčních prací</t>
  </si>
  <si>
    <t>Cena Díla (bez DPH)</t>
  </si>
  <si>
    <t>Výše DPH</t>
  </si>
  <si>
    <t>Cena Díla (s DPH)</t>
  </si>
  <si>
    <t xml:space="preserve">z toho: </t>
  </si>
  <si>
    <t>Cena za zpracování Projektu</t>
  </si>
  <si>
    <t>Cena za výkon autorského dozoru</t>
  </si>
  <si>
    <t>Specifikace položky podle přílohy č. 9 smlouvy</t>
  </si>
  <si>
    <t>Cena položky (bez DPH) -dílčí fakturace</t>
  </si>
  <si>
    <t>Cena položky (s DPH) - dílčí fakturace</t>
  </si>
  <si>
    <r>
      <t xml:space="preserve">1.   </t>
    </r>
    <r>
      <rPr>
        <b/>
        <u/>
        <sz val="11"/>
        <color indexed="8"/>
        <rFont val="Calibri"/>
        <family val="2"/>
        <charset val="238"/>
      </rPr>
      <t>Dílčí etapa  cena položky  10 dodatečných služeb</t>
    </r>
  </si>
  <si>
    <r>
      <t xml:space="preserve">2.    </t>
    </r>
    <r>
      <rPr>
        <b/>
        <u/>
        <sz val="11"/>
        <color indexed="8"/>
        <rFont val="Calibri"/>
        <family val="2"/>
        <charset val="238"/>
      </rPr>
      <t>Dílčí etapa 35% ceny za zpracování PD základní služby</t>
    </r>
  </si>
  <si>
    <r>
      <t xml:space="preserve">3.   </t>
    </r>
    <r>
      <rPr>
        <b/>
        <u/>
        <sz val="11"/>
        <color indexed="8"/>
        <rFont val="Calibri"/>
        <family val="2"/>
        <charset val="238"/>
      </rPr>
      <t>Dílčí etapa 35% ceny za zpracování PD základní služby</t>
    </r>
  </si>
  <si>
    <r>
      <t xml:space="preserve">4.    </t>
    </r>
    <r>
      <rPr>
        <b/>
        <u/>
        <sz val="11"/>
        <color indexed="8"/>
        <rFont val="Calibri"/>
        <family val="2"/>
        <charset val="238"/>
      </rPr>
      <t>Dílčí etapa</t>
    </r>
  </si>
  <si>
    <r>
      <t>Kč</t>
    </r>
    <r>
      <rPr>
        <u/>
        <sz val="10"/>
        <color indexed="8"/>
        <rFont val="Calibri"/>
        <family val="2"/>
        <charset val="238"/>
      </rPr>
      <t xml:space="preserve"> (bez fakturace)</t>
    </r>
  </si>
  <si>
    <r>
      <t xml:space="preserve">5.   </t>
    </r>
    <r>
      <rPr>
        <b/>
        <u/>
        <sz val="11"/>
        <color indexed="8"/>
        <rFont val="Calibri"/>
        <family val="2"/>
        <charset val="238"/>
      </rPr>
      <t>Dílčí etapa 30% ceny za zpracování PD základní služby + skutečně provedené doplňkové služby bez položky 10</t>
    </r>
  </si>
  <si>
    <r>
      <t xml:space="preserve">6.  </t>
    </r>
    <r>
      <rPr>
        <b/>
        <u/>
        <sz val="11"/>
        <color indexed="8"/>
        <rFont val="Calibri"/>
        <family val="2"/>
        <charset val="238"/>
      </rPr>
      <t>Výkon autorského dozoru</t>
    </r>
  </si>
  <si>
    <t>Celkem:</t>
  </si>
  <si>
    <t>hodnota bankovní záruky:</t>
  </si>
  <si>
    <t>Kč bez DPH</t>
  </si>
  <si>
    <r>
      <t>§</t>
    </r>
    <r>
      <rPr>
        <sz val="7"/>
        <color indexed="8"/>
        <rFont val="Times New Roman"/>
        <family val="1"/>
        <charset val="238"/>
      </rPr>
      <t xml:space="preserve">  </t>
    </r>
    <r>
      <rPr>
        <b/>
        <sz val="11"/>
        <color indexed="8"/>
        <rFont val="Calibri"/>
        <family val="2"/>
        <charset val="238"/>
      </rPr>
      <t>Cena za zpracování Projektu (</t>
    </r>
    <r>
      <rPr>
        <sz val="10"/>
        <color theme="1"/>
        <rFont val="Verdana"/>
        <family val="2"/>
        <charset val="238"/>
      </rPr>
      <t>podle členění na základní a dodatečné služby) a autorského dozoru:</t>
    </r>
  </si>
  <si>
    <t xml:space="preserve">1. </t>
  </si>
  <si>
    <t xml:space="preserve">Základní služby </t>
  </si>
  <si>
    <t>Položka</t>
  </si>
  <si>
    <t>Popis</t>
  </si>
  <si>
    <t>Měrná jednotka</t>
  </si>
  <si>
    <r>
      <t xml:space="preserve">Množství </t>
    </r>
    <r>
      <rPr>
        <vertAlign val="superscript"/>
        <sz val="7"/>
        <color indexed="8"/>
        <rFont val="Calibri"/>
        <family val="2"/>
        <charset val="238"/>
      </rPr>
      <t>*)</t>
    </r>
  </si>
  <si>
    <r>
      <t xml:space="preserve">Jednotková cena </t>
    </r>
    <r>
      <rPr>
        <vertAlign val="superscript"/>
        <sz val="7"/>
        <color indexed="8"/>
        <rFont val="Calibri"/>
        <family val="2"/>
        <charset val="238"/>
      </rPr>
      <t>*)</t>
    </r>
  </si>
  <si>
    <r>
      <t xml:space="preserve">Cena celkem </t>
    </r>
    <r>
      <rPr>
        <vertAlign val="superscript"/>
        <sz val="7"/>
        <color indexed="8"/>
        <rFont val="Calibri"/>
        <family val="2"/>
        <charset val="238"/>
      </rPr>
      <t>*)</t>
    </r>
  </si>
  <si>
    <t>cena podle CIN list 1A položek A2.1.3. + A.2.2.3. + A.2.2.4.</t>
  </si>
  <si>
    <t>kpl</t>
  </si>
  <si>
    <t>Definitivní odevzdání dokumentace, dle SOD v listinné formě (dle požadavku VTP a ZTP)</t>
  </si>
  <si>
    <t>ks</t>
  </si>
  <si>
    <t>Definitivní odevzdání dokumentace, dle SOD v elektronické formě (dle požadavku VTP a ZTP)</t>
  </si>
  <si>
    <t>Celkem za základní služby:</t>
  </si>
  <si>
    <t>*) nevyplněné údaje vyplní uchazeč</t>
  </si>
  <si>
    <t>Všechny ceny jsou uvedené v Kč bez DPH</t>
  </si>
  <si>
    <t>2.</t>
  </si>
  <si>
    <t xml:space="preserve">Dodatečné služby </t>
  </si>
  <si>
    <t>Zajištění vydání osvědčení o shodě notifikovanou osobou v přípravě</t>
  </si>
  <si>
    <t>Inženýrská činnost zajišťující komplexní veřejnoprávní projednání a zajištění všech potřebných podkladů a certifikátů nutných k vydání stavebního povolení nebo ohlášení stavby vyjma zajištění vydání osvědčení o shodě notifikovanou</t>
  </si>
  <si>
    <t>Koordinátor BOZP v přípravě</t>
  </si>
  <si>
    <t>průzkumné práce</t>
  </si>
  <si>
    <t>Celkem za dodatečné služby:</t>
  </si>
  <si>
    <t>Všechny ceny jsou uvedené v Kč bez DPH.</t>
  </si>
  <si>
    <t>3.</t>
  </si>
  <si>
    <t>rozsah činnosti při výkonu autorského dozoru projektanta v rámci realizace Stavby dle čl. 4 Obchodních podmínek</t>
  </si>
  <si>
    <t>hod</t>
  </si>
  <si>
    <t>Cena je uvedená v Kč bez DPH.</t>
  </si>
  <si>
    <t>Část Díla</t>
  </si>
  <si>
    <t>Doba plnění</t>
  </si>
  <si>
    <t>Popis činností prováděných v Dílčí etapě</t>
  </si>
  <si>
    <t>Podmínky dokončení Dílčí etapy</t>
  </si>
  <si>
    <t>Termín zahájení prací</t>
  </si>
  <si>
    <t>ihned po podpisu Smlouvy</t>
  </si>
  <si>
    <t>-</t>
  </si>
  <si>
    <r>
      <t>1.</t>
    </r>
    <r>
      <rPr>
        <b/>
        <sz val="7"/>
        <color indexed="8"/>
        <rFont val="Times New Roman"/>
        <family val="1"/>
        <charset val="238"/>
      </rPr>
      <t xml:space="preserve">       </t>
    </r>
    <r>
      <rPr>
        <b/>
        <u/>
        <sz val="11"/>
        <color indexed="8"/>
        <rFont val="Calibri"/>
        <family val="2"/>
        <charset val="238"/>
      </rPr>
      <t>Dílčí etapa</t>
    </r>
  </si>
  <si>
    <t>do 3 měsíců</t>
  </si>
  <si>
    <t>Předávací protokol (pro Část Díla)</t>
  </si>
  <si>
    <t>ode dne zveřejnění v registru smluv</t>
  </si>
  <si>
    <r>
      <t>2.</t>
    </r>
    <r>
      <rPr>
        <b/>
        <sz val="7"/>
        <color indexed="8"/>
        <rFont val="Times New Roman"/>
        <family val="1"/>
        <charset val="238"/>
      </rPr>
      <t xml:space="preserve">       </t>
    </r>
    <r>
      <rPr>
        <b/>
        <u/>
        <sz val="11"/>
        <color indexed="8"/>
        <rFont val="Calibri"/>
        <family val="2"/>
        <charset val="238"/>
      </rPr>
      <t>Dílčí etapa</t>
    </r>
  </si>
  <si>
    <t>Návrh technického řešení Projektové dokumentace k připomínkovému řízení v podrobnosti realizační dokumentace</t>
  </si>
  <si>
    <r>
      <t>3.</t>
    </r>
    <r>
      <rPr>
        <b/>
        <sz val="7"/>
        <color indexed="8"/>
        <rFont val="Times New Roman"/>
        <family val="1"/>
        <charset val="238"/>
      </rPr>
      <t xml:space="preserve">       </t>
    </r>
    <r>
      <rPr>
        <b/>
        <u/>
        <sz val="11"/>
        <color indexed="8"/>
        <rFont val="Calibri"/>
        <family val="2"/>
        <charset val="238"/>
      </rPr>
      <t>Dílčí etapa</t>
    </r>
  </si>
  <si>
    <t>Předání kompletního Projektové dokumentace se zapracovanými připomínkami podle VTP</t>
  </si>
  <si>
    <t>Protokol o provedení Díla</t>
  </si>
  <si>
    <r>
      <t>4.</t>
    </r>
    <r>
      <rPr>
        <b/>
        <sz val="7"/>
        <color indexed="8"/>
        <rFont val="Times New Roman"/>
        <family val="1"/>
        <charset val="238"/>
      </rPr>
      <t xml:space="preserve">       </t>
    </r>
    <r>
      <rPr>
        <b/>
        <u/>
        <sz val="11"/>
        <color indexed="8"/>
        <rFont val="Calibri"/>
        <family val="2"/>
        <charset val="238"/>
      </rPr>
      <t>Dílčí etapa</t>
    </r>
  </si>
  <si>
    <t>do 1. měsíce</t>
  </si>
  <si>
    <t>Podání žádosti o územní rozhodnutí a stavební povolení</t>
  </si>
  <si>
    <t>Kopie žádosti předaná Objednateli, potvrzená podatelnou stavebního úřadu</t>
  </si>
  <si>
    <t>od schválení 3. dílčí etapy</t>
  </si>
  <si>
    <r>
      <t>5.</t>
    </r>
    <r>
      <rPr>
        <b/>
        <sz val="7"/>
        <color indexed="8"/>
        <rFont val="Times New Roman"/>
        <family val="1"/>
        <charset val="238"/>
      </rPr>
      <t xml:space="preserve">       </t>
    </r>
    <r>
      <rPr>
        <b/>
        <u/>
        <sz val="11"/>
        <color indexed="8"/>
        <rFont val="Calibri"/>
        <family val="2"/>
        <charset val="238"/>
      </rPr>
      <t>Dílčí etapa</t>
    </r>
  </si>
  <si>
    <t>do 2 měsíců</t>
  </si>
  <si>
    <t>Nabytí právní moci stavebního povolení</t>
  </si>
  <si>
    <t>Stavební povolení v právní moci, předané Objednateli</t>
  </si>
  <si>
    <t>od  4. dílčí etapy</t>
  </si>
  <si>
    <r>
      <t>6.</t>
    </r>
    <r>
      <rPr>
        <b/>
        <sz val="7"/>
        <color indexed="8"/>
        <rFont val="Times New Roman"/>
        <family val="1"/>
        <charset val="238"/>
      </rPr>
      <t xml:space="preserve">       </t>
    </r>
    <r>
      <rPr>
        <b/>
        <u/>
        <sz val="11"/>
        <color indexed="8"/>
        <rFont val="Calibri"/>
        <family val="2"/>
        <charset val="238"/>
      </rPr>
      <t>Dílčí etapa</t>
    </r>
  </si>
  <si>
    <r>
      <t>12 měsíců</t>
    </r>
    <r>
      <rPr>
        <b/>
        <u/>
        <sz val="11"/>
        <rFont val="Arial"/>
        <family val="2"/>
        <charset val="238"/>
      </rPr>
      <t xml:space="preserve"> </t>
    </r>
  </si>
  <si>
    <t>Autorský dozor projektanta při realizaci Stavby; Zhotovitel se zavazuje provádět autorský dozor ode dne zahájení realizace stavby do ukončení realizace stavby v předpokládané délce</t>
  </si>
  <si>
    <t>Výkaz poskytnutých služeb (1 x za čtvrtletí) - stručný popis výkonů a specifikace výkonu autorského dozoru projektanta</t>
  </si>
  <si>
    <t>Termín dokončení Díla</t>
  </si>
  <si>
    <t>předpoklad do 30.12.2025</t>
  </si>
  <si>
    <t>Po ukončení přejímacího řízení Stavby a předložení výkazu poskytnutých služeb (o výkonu autorského dozoru projektanta)</t>
  </si>
  <si>
    <t>(v závislosti na zahájení 6. Dílčí etapy)</t>
  </si>
  <si>
    <t>ode dne předání připomínek k 1. dílčí etapě</t>
  </si>
  <si>
    <t>od dne předání připomínek k 2.dílčí etapě</t>
  </si>
  <si>
    <t>Návrh technického řešení stavebních objektů a provozních souborů k připomínkovému řízení, provedení a odevzdání požadovaných průzkumů</t>
  </si>
  <si>
    <t xml:space="preserve"> (předpoklad 01/2025– 12/2025)</t>
  </si>
  <si>
    <t>Zpracování projektu stavby vyjma rozpočtu, dokladové a geodet.části, včetně všech dílčích odevzdání, dle SměrniceSŽ SM011 v platném znění dle VTP a ZTP</t>
  </si>
  <si>
    <t>Stanovení nákladů stavby v rozsahu položkových rozpočtů jednotlivých SO a PS a souhrnného rozpočtu stavby ( dle směrnice SŽ SM011) dle požadavku VTP a ZTP)</t>
  </si>
  <si>
    <t>Dokladová část dle směrnice SŽ SM011 a dle požadavku VTP a ZTP)</t>
  </si>
  <si>
    <t>Geodetická část (dle směrnice SŽ SM011 v platném znění a dle požadavku VTP a ZTP)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</si>
</sst>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48" x14ac:knownFonts="1">
    <font>
      <sz val="10"/>
      <color theme="1"/>
      <name val="Verdana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i/>
      <u/>
      <sz val="11"/>
      <color theme="1"/>
      <name val="Calibri"/>
      <family val="2"/>
      <charset val="238"/>
    </font>
    <font>
      <b/>
      <u/>
      <sz val="11"/>
      <color theme="1"/>
      <name val="Calibri"/>
      <family val="2"/>
      <charset val="238"/>
    </font>
    <font>
      <b/>
      <u/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1"/>
      <color theme="1"/>
      <name val="Calibri"/>
      <family val="2"/>
      <charset val="238"/>
    </font>
    <font>
      <b/>
      <u/>
      <sz val="11"/>
      <color indexed="8"/>
      <name val="Calibri"/>
      <family val="2"/>
      <charset val="238"/>
    </font>
    <font>
      <u/>
      <sz val="10"/>
      <color indexed="8"/>
      <name val="Calibri"/>
      <family val="2"/>
      <charset val="238"/>
    </font>
    <font>
      <b/>
      <u/>
      <sz val="10"/>
      <color theme="1"/>
      <name val="Calibri"/>
      <family val="2"/>
      <charset val="238"/>
    </font>
    <font>
      <b/>
      <i/>
      <sz val="11"/>
      <color theme="1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  <font>
      <sz val="11"/>
      <color theme="1"/>
      <name val="Wingdings"/>
      <charset val="2"/>
    </font>
    <font>
      <sz val="7"/>
      <color indexed="8"/>
      <name val="Times New Roman"/>
      <family val="1"/>
      <charset val="238"/>
    </font>
    <font>
      <b/>
      <sz val="11"/>
      <color indexed="8"/>
      <name val="Calibri"/>
      <family val="2"/>
      <charset val="238"/>
    </font>
    <font>
      <sz val="10"/>
      <color theme="1"/>
      <name val="Calibri"/>
      <family val="2"/>
      <charset val="238"/>
      <scheme val="minor"/>
    </font>
    <font>
      <vertAlign val="superscript"/>
      <sz val="7"/>
      <color indexed="8"/>
      <name val="Calibri"/>
      <family val="2"/>
      <charset val="238"/>
    </font>
    <font>
      <b/>
      <sz val="10"/>
      <color theme="1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  <font>
      <sz val="24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7"/>
      <color indexed="8"/>
      <name val="Times New Roman"/>
      <family val="1"/>
      <charset val="238"/>
    </font>
    <font>
      <b/>
      <sz val="11"/>
      <name val="Calibri"/>
      <family val="2"/>
      <charset val="238"/>
    </font>
    <font>
      <sz val="11"/>
      <color theme="1"/>
      <name val="Calibri"/>
      <family val="2"/>
      <charset val="238"/>
    </font>
    <font>
      <sz val="11"/>
      <name val="Arial"/>
      <family val="2"/>
      <charset val="238"/>
    </font>
    <font>
      <b/>
      <u/>
      <sz val="11"/>
      <name val="Arial"/>
      <family val="2"/>
      <charset val="238"/>
    </font>
    <font>
      <sz val="11"/>
      <name val="Calibri"/>
      <family val="2"/>
      <charset val="238"/>
    </font>
    <font>
      <b/>
      <u/>
      <sz val="11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0"/>
      <name val="Arial CE"/>
      <family val="2"/>
      <charset val="238"/>
    </font>
  </fonts>
  <fills count="29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</fills>
  <borders count="2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</borders>
  <cellStyleXfs count="45">
    <xf numFmtId="0" fontId="0" fillId="0" borderId="0"/>
    <xf numFmtId="0" fontId="30" fillId="0" borderId="0"/>
    <xf numFmtId="0" fontId="31" fillId="7" borderId="0" applyNumberFormat="0" applyBorder="0" applyAlignment="0" applyProtection="0"/>
    <xf numFmtId="0" fontId="31" fillId="8" borderId="0" applyNumberFormat="0" applyBorder="0" applyAlignment="0" applyProtection="0"/>
    <xf numFmtId="0" fontId="31" fillId="9" borderId="0" applyNumberFormat="0" applyBorder="0" applyAlignment="0" applyProtection="0"/>
    <xf numFmtId="0" fontId="31" fillId="10" borderId="0" applyNumberFormat="0" applyBorder="0" applyAlignment="0" applyProtection="0"/>
    <xf numFmtId="0" fontId="31" fillId="11" borderId="0" applyNumberFormat="0" applyBorder="0" applyAlignment="0" applyProtection="0"/>
    <xf numFmtId="0" fontId="31" fillId="12" borderId="0" applyNumberFormat="0" applyBorder="0" applyAlignment="0" applyProtection="0"/>
    <xf numFmtId="0" fontId="31" fillId="13" borderId="0" applyNumberFormat="0" applyBorder="0" applyAlignment="0" applyProtection="0"/>
    <xf numFmtId="0" fontId="31" fillId="14" borderId="0" applyNumberFormat="0" applyBorder="0" applyAlignment="0" applyProtection="0"/>
    <xf numFmtId="0" fontId="31" fillId="15" borderId="0" applyNumberFormat="0" applyBorder="0" applyAlignment="0" applyProtection="0"/>
    <xf numFmtId="0" fontId="31" fillId="10" borderId="0" applyNumberFormat="0" applyBorder="0" applyAlignment="0" applyProtection="0"/>
    <xf numFmtId="0" fontId="31" fillId="13" borderId="0" applyNumberFormat="0" applyBorder="0" applyAlignment="0" applyProtection="0"/>
    <xf numFmtId="0" fontId="31" fillId="16" borderId="0" applyNumberFormat="0" applyBorder="0" applyAlignment="0" applyProtection="0"/>
    <xf numFmtId="0" fontId="33" fillId="17" borderId="0" applyNumberFormat="0" applyBorder="0" applyAlignment="0" applyProtection="0"/>
    <xf numFmtId="0" fontId="33" fillId="14" borderId="0" applyNumberFormat="0" applyBorder="0" applyAlignment="0" applyProtection="0"/>
    <xf numFmtId="0" fontId="33" fillId="15" borderId="0" applyNumberFormat="0" applyBorder="0" applyAlignment="0" applyProtection="0"/>
    <xf numFmtId="0" fontId="33" fillId="18" borderId="0" applyNumberFormat="0" applyBorder="0" applyAlignment="0" applyProtection="0"/>
    <xf numFmtId="0" fontId="33" fillId="19" borderId="0" applyNumberFormat="0" applyBorder="0" applyAlignment="0" applyProtection="0"/>
    <xf numFmtId="0" fontId="33" fillId="20" borderId="0" applyNumberFormat="0" applyBorder="0" applyAlignment="0" applyProtection="0"/>
    <xf numFmtId="0" fontId="14" fillId="0" borderId="13" applyNumberFormat="0" applyFill="0" applyAlignment="0" applyProtection="0"/>
    <xf numFmtId="0" fontId="34" fillId="8" borderId="0" applyNumberFormat="0" applyBorder="0" applyAlignment="0" applyProtection="0"/>
    <xf numFmtId="0" fontId="35" fillId="21" borderId="14" applyNumberFormat="0" applyAlignment="0" applyProtection="0"/>
    <xf numFmtId="0" fontId="36" fillId="0" borderId="15" applyNumberFormat="0" applyFill="0" applyAlignment="0" applyProtection="0"/>
    <xf numFmtId="0" fontId="37" fillId="0" borderId="16" applyNumberFormat="0" applyFill="0" applyAlignment="0" applyProtection="0"/>
    <xf numFmtId="0" fontId="38" fillId="0" borderId="17" applyNumberFormat="0" applyFill="0" applyAlignment="0" applyProtection="0"/>
    <xf numFmtId="0" fontId="38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40" fillId="22" borderId="0" applyNumberFormat="0" applyBorder="0" applyAlignment="0" applyProtection="0"/>
    <xf numFmtId="0" fontId="47" fillId="0" borderId="0"/>
    <xf numFmtId="0" fontId="47" fillId="0" borderId="0"/>
    <xf numFmtId="0" fontId="47" fillId="23" borderId="18" applyNumberFormat="0" applyFont="0" applyAlignment="0" applyProtection="0"/>
    <xf numFmtId="0" fontId="41" fillId="0" borderId="19" applyNumberFormat="0" applyFill="0" applyAlignment="0" applyProtection="0"/>
    <xf numFmtId="0" fontId="42" fillId="9" borderId="0" applyNumberFormat="0" applyBorder="0" applyAlignment="0" applyProtection="0"/>
    <xf numFmtId="0" fontId="32" fillId="0" borderId="0" applyNumberFormat="0" applyFill="0" applyBorder="0" applyAlignment="0" applyProtection="0"/>
    <xf numFmtId="0" fontId="43" fillId="12" borderId="20" applyNumberFormat="0" applyAlignment="0" applyProtection="0"/>
    <xf numFmtId="0" fontId="44" fillId="24" borderId="20" applyNumberFormat="0" applyAlignment="0" applyProtection="0"/>
    <xf numFmtId="0" fontId="45" fillId="24" borderId="21" applyNumberFormat="0" applyAlignment="0" applyProtection="0"/>
    <xf numFmtId="0" fontId="46" fillId="0" borderId="0" applyNumberFormat="0" applyFill="0" applyBorder="0" applyAlignment="0" applyProtection="0"/>
    <xf numFmtId="0" fontId="33" fillId="25" borderId="0" applyNumberFormat="0" applyBorder="0" applyAlignment="0" applyProtection="0"/>
    <xf numFmtId="0" fontId="33" fillId="26" borderId="0" applyNumberFormat="0" applyBorder="0" applyAlignment="0" applyProtection="0"/>
    <xf numFmtId="0" fontId="33" fillId="27" borderId="0" applyNumberFormat="0" applyBorder="0" applyAlignment="0" applyProtection="0"/>
    <xf numFmtId="0" fontId="33" fillId="18" borderId="0" applyNumberFormat="0" applyBorder="0" applyAlignment="0" applyProtection="0"/>
    <xf numFmtId="0" fontId="33" fillId="19" borderId="0" applyNumberFormat="0" applyBorder="0" applyAlignment="0" applyProtection="0"/>
    <xf numFmtId="0" fontId="33" fillId="28" borderId="0" applyNumberFormat="0" applyBorder="0" applyAlignment="0" applyProtection="0"/>
  </cellStyleXfs>
  <cellXfs count="87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0" fillId="0" borderId="0" xfId="0" applyAlignment="1">
      <alignment horizontal="right"/>
    </xf>
    <xf numFmtId="0" fontId="2" fillId="2" borderId="1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right" vertical="center" wrapText="1"/>
    </xf>
    <xf numFmtId="164" fontId="3" fillId="3" borderId="3" xfId="0" applyNumberFormat="1" applyFont="1" applyFill="1" applyBorder="1" applyAlignment="1">
      <alignment horizontal="right" vertical="center" wrapText="1"/>
    </xf>
    <xf numFmtId="164" fontId="3" fillId="3" borderId="4" xfId="0" applyNumberFormat="1" applyFont="1" applyFill="1" applyBorder="1" applyAlignment="1">
      <alignment horizontal="right" vertical="center" wrapText="1"/>
    </xf>
    <xf numFmtId="0" fontId="4" fillId="3" borderId="3" xfId="0" applyFont="1" applyFill="1" applyBorder="1" applyAlignment="1">
      <alignment horizontal="left" vertical="center" wrapText="1"/>
    </xf>
    <xf numFmtId="4" fontId="5" fillId="3" borderId="4" xfId="0" applyNumberFormat="1" applyFont="1" applyFill="1" applyBorder="1" applyAlignment="1">
      <alignment horizontal="right" vertical="center" wrapText="1"/>
    </xf>
    <xf numFmtId="0" fontId="3" fillId="3" borderId="3" xfId="0" applyFont="1" applyFill="1" applyBorder="1" applyAlignment="1">
      <alignment horizontal="left" vertical="center" wrapText="1"/>
    </xf>
    <xf numFmtId="4" fontId="6" fillId="3" borderId="4" xfId="0" applyNumberFormat="1" applyFont="1" applyFill="1" applyBorder="1" applyAlignment="1">
      <alignment horizontal="right" vertical="center" wrapText="1"/>
    </xf>
    <xf numFmtId="0" fontId="6" fillId="3" borderId="3" xfId="0" applyFont="1" applyFill="1" applyBorder="1" applyAlignment="1">
      <alignment horizontal="left" vertical="center" wrapText="1"/>
    </xf>
    <xf numFmtId="4" fontId="3" fillId="3" borderId="4" xfId="0" applyNumberFormat="1" applyFont="1" applyFill="1" applyBorder="1" applyAlignment="1">
      <alignment horizontal="right" vertical="center" wrapText="1"/>
    </xf>
    <xf numFmtId="164" fontId="9" fillId="3" borderId="4" xfId="0" applyNumberFormat="1" applyFont="1" applyFill="1" applyBorder="1" applyAlignment="1">
      <alignment horizontal="right" vertical="top" wrapText="1"/>
    </xf>
    <xf numFmtId="0" fontId="10" fillId="4" borderId="5" xfId="0" applyFont="1" applyFill="1" applyBorder="1"/>
    <xf numFmtId="164" fontId="11" fillId="0" borderId="6" xfId="0" applyNumberFormat="1" applyFont="1" applyBorder="1" applyAlignment="1">
      <alignment horizontal="right"/>
    </xf>
    <xf numFmtId="0" fontId="1" fillId="0" borderId="7" xfId="0" applyFont="1" applyBorder="1" applyAlignment="1">
      <alignment horizontal="right"/>
    </xf>
    <xf numFmtId="0" fontId="12" fillId="0" borderId="0" xfId="0" applyFont="1" applyAlignment="1">
      <alignment horizontal="left" vertical="center" indent="2"/>
    </xf>
    <xf numFmtId="164" fontId="0" fillId="0" borderId="0" xfId="0" applyNumberFormat="1"/>
    <xf numFmtId="0" fontId="1" fillId="0" borderId="0" xfId="0" applyFont="1" applyAlignment="1">
      <alignment horizontal="justify" vertical="center"/>
    </xf>
    <xf numFmtId="0" fontId="15" fillId="0" borderId="1" xfId="0" applyFont="1" applyBorder="1" applyAlignment="1">
      <alignment vertical="center" wrapText="1"/>
    </xf>
    <xf numFmtId="0" fontId="15" fillId="0" borderId="2" xfId="0" applyFont="1" applyBorder="1" applyAlignment="1">
      <alignment vertical="center" wrapText="1"/>
    </xf>
    <xf numFmtId="0" fontId="15" fillId="0" borderId="2" xfId="0" applyFont="1" applyBorder="1" applyAlignment="1">
      <alignment horizontal="center" vertical="center" wrapText="1"/>
    </xf>
    <xf numFmtId="164" fontId="15" fillId="0" borderId="2" xfId="0" applyNumberFormat="1" applyFont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left" vertical="center"/>
    </xf>
    <xf numFmtId="0" fontId="15" fillId="0" borderId="3" xfId="0" applyFont="1" applyBorder="1" applyAlignment="1">
      <alignment horizontal="center" vertical="center" wrapText="1"/>
    </xf>
    <xf numFmtId="0" fontId="15" fillId="0" borderId="4" xfId="0" applyFont="1" applyBorder="1" applyAlignment="1">
      <alignment vertical="center" wrapText="1"/>
    </xf>
    <xf numFmtId="164" fontId="15" fillId="5" borderId="4" xfId="0" applyNumberFormat="1" applyFont="1" applyFill="1" applyBorder="1" applyAlignment="1">
      <alignment vertical="center" wrapText="1"/>
    </xf>
    <xf numFmtId="164" fontId="15" fillId="0" borderId="4" xfId="0" applyNumberFormat="1" applyFont="1" applyBorder="1" applyAlignment="1">
      <alignment vertical="center" wrapText="1"/>
    </xf>
    <xf numFmtId="10" fontId="0" fillId="0" borderId="0" xfId="0" applyNumberFormat="1"/>
    <xf numFmtId="0" fontId="17" fillId="0" borderId="8" xfId="0" applyFont="1" applyBorder="1" applyAlignment="1">
      <alignment horizontal="right" vertical="center" wrapText="1"/>
    </xf>
    <xf numFmtId="0" fontId="17" fillId="0" borderId="9" xfId="0" applyFont="1" applyBorder="1" applyAlignment="1">
      <alignment horizontal="right" vertical="center" wrapText="1"/>
    </xf>
    <xf numFmtId="164" fontId="17" fillId="0" borderId="9" xfId="0" applyNumberFormat="1" applyFont="1" applyBorder="1" applyAlignment="1">
      <alignment horizontal="right" vertical="center" wrapText="1"/>
    </xf>
    <xf numFmtId="164" fontId="17" fillId="0" borderId="2" xfId="0" applyNumberFormat="1" applyFont="1" applyBorder="1" applyAlignment="1">
      <alignment horizontal="right" vertical="center" wrapText="1"/>
    </xf>
    <xf numFmtId="0" fontId="15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18" fillId="0" borderId="0" xfId="0" applyFont="1"/>
    <xf numFmtId="0" fontId="15" fillId="0" borderId="4" xfId="0" applyFont="1" applyBorder="1" applyAlignment="1">
      <alignment horizontal="center" vertical="center" wrapText="1"/>
    </xf>
    <xf numFmtId="164" fontId="15" fillId="0" borderId="4" xfId="0" applyNumberFormat="1" applyFont="1" applyBorder="1" applyAlignment="1">
      <alignment horizontal="center" vertical="center" wrapText="1"/>
    </xf>
    <xf numFmtId="0" fontId="0" fillId="6" borderId="0" xfId="0" applyFill="1"/>
    <xf numFmtId="0" fontId="19" fillId="0" borderId="0" xfId="0" applyFont="1"/>
    <xf numFmtId="0" fontId="20" fillId="0" borderId="0" xfId="0" applyFont="1" applyAlignment="1">
      <alignment vertical="center"/>
    </xf>
    <xf numFmtId="0" fontId="21" fillId="0" borderId="0" xfId="0" applyFont="1"/>
    <xf numFmtId="164" fontId="21" fillId="0" borderId="0" xfId="0" applyNumberFormat="1" applyFont="1"/>
    <xf numFmtId="0" fontId="22" fillId="0" borderId="0" xfId="0" applyFont="1" applyAlignment="1">
      <alignment vertical="center"/>
    </xf>
    <xf numFmtId="0" fontId="3" fillId="3" borderId="3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24" fillId="0" borderId="11" xfId="0" applyFont="1" applyFill="1" applyBorder="1" applyAlignment="1">
      <alignment horizontal="center" vertical="center" wrapText="1"/>
    </xf>
    <xf numFmtId="0" fontId="26" fillId="0" borderId="4" xfId="0" applyFont="1" applyFill="1" applyBorder="1" applyAlignment="1">
      <alignment horizontal="center" vertical="center" wrapText="1"/>
    </xf>
    <xf numFmtId="0" fontId="28" fillId="0" borderId="4" xfId="0" applyFont="1" applyFill="1" applyBorder="1" applyAlignment="1">
      <alignment horizontal="center" vertical="center" wrapText="1"/>
    </xf>
    <xf numFmtId="0" fontId="29" fillId="0" borderId="12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25" fillId="0" borderId="0" xfId="0" applyFont="1" applyFill="1" applyBorder="1" applyAlignment="1">
      <alignment horizontal="justify" vertical="center" wrapText="1"/>
    </xf>
    <xf numFmtId="0" fontId="15" fillId="0" borderId="3" xfId="0" applyFont="1" applyFill="1" applyBorder="1" applyAlignment="1">
      <alignment horizontal="center" vertical="center" wrapText="1"/>
    </xf>
    <xf numFmtId="0" fontId="15" fillId="0" borderId="4" xfId="0" applyFont="1" applyFill="1" applyBorder="1" applyAlignment="1">
      <alignment vertical="center" wrapText="1"/>
    </xf>
    <xf numFmtId="164" fontId="15" fillId="0" borderId="4" xfId="0" applyNumberFormat="1" applyFont="1" applyFill="1" applyBorder="1" applyAlignment="1">
      <alignment vertical="center" wrapText="1"/>
    </xf>
    <xf numFmtId="0" fontId="17" fillId="0" borderId="8" xfId="0" applyFont="1" applyFill="1" applyBorder="1" applyAlignment="1">
      <alignment horizontal="right" vertical="center" wrapText="1"/>
    </xf>
    <xf numFmtId="0" fontId="17" fillId="0" borderId="9" xfId="0" applyFont="1" applyFill="1" applyBorder="1" applyAlignment="1">
      <alignment horizontal="right" vertical="center" wrapText="1"/>
    </xf>
    <xf numFmtId="164" fontId="17" fillId="0" borderId="9" xfId="0" applyNumberFormat="1" applyFont="1" applyFill="1" applyBorder="1" applyAlignment="1">
      <alignment horizontal="right" vertical="center" wrapText="1"/>
    </xf>
    <xf numFmtId="164" fontId="17" fillId="0" borderId="2" xfId="0" applyNumberFormat="1" applyFont="1" applyFill="1" applyBorder="1" applyAlignment="1">
      <alignment horizontal="right" vertical="center" wrapText="1"/>
    </xf>
    <xf numFmtId="0" fontId="15" fillId="0" borderId="0" xfId="0" applyFont="1" applyFill="1" applyAlignment="1">
      <alignment vertical="center"/>
    </xf>
    <xf numFmtId="0" fontId="0" fillId="0" borderId="0" xfId="0" applyFill="1"/>
    <xf numFmtId="164" fontId="0" fillId="0" borderId="0" xfId="0" applyNumberFormat="1" applyFill="1"/>
    <xf numFmtId="0" fontId="1" fillId="0" borderId="0" xfId="0" applyFont="1" applyFill="1" applyAlignment="1">
      <alignment vertical="center"/>
    </xf>
    <xf numFmtId="0" fontId="15" fillId="0" borderId="1" xfId="0" applyFont="1" applyFill="1" applyBorder="1" applyAlignment="1">
      <alignment vertical="center" wrapText="1"/>
    </xf>
    <xf numFmtId="0" fontId="15" fillId="0" borderId="2" xfId="0" applyFont="1" applyFill="1" applyBorder="1" applyAlignment="1">
      <alignment vertical="center" wrapText="1"/>
    </xf>
    <xf numFmtId="0" fontId="15" fillId="0" borderId="2" xfId="0" applyFont="1" applyFill="1" applyBorder="1" applyAlignment="1">
      <alignment horizontal="center" vertical="center" wrapText="1"/>
    </xf>
    <xf numFmtId="164" fontId="15" fillId="0" borderId="2" xfId="0" applyNumberFormat="1" applyFont="1" applyFill="1" applyBorder="1" applyAlignment="1">
      <alignment horizontal="center" vertical="center" wrapText="1"/>
    </xf>
    <xf numFmtId="164" fontId="17" fillId="0" borderId="4" xfId="0" applyNumberFormat="1" applyFont="1" applyFill="1" applyBorder="1" applyAlignment="1">
      <alignment vertical="center" wrapText="1"/>
    </xf>
    <xf numFmtId="0" fontId="17" fillId="0" borderId="8" xfId="0" applyFont="1" applyBorder="1" applyAlignment="1">
      <alignment vertical="center" wrapText="1"/>
    </xf>
    <xf numFmtId="0" fontId="17" fillId="0" borderId="2" xfId="0" applyFont="1" applyBorder="1" applyAlignment="1">
      <alignment vertical="center" wrapText="1"/>
    </xf>
    <xf numFmtId="0" fontId="17" fillId="0" borderId="8" xfId="0" applyFont="1" applyFill="1" applyBorder="1" applyAlignment="1">
      <alignment vertical="center" wrapText="1"/>
    </xf>
    <xf numFmtId="0" fontId="17" fillId="0" borderId="2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left" vertical="center" wrapText="1" indent="5"/>
    </xf>
    <xf numFmtId="0" fontId="6" fillId="0" borderId="0" xfId="0" applyFont="1" applyFill="1" applyBorder="1" applyAlignment="1">
      <alignment horizontal="center" vertical="center" wrapText="1"/>
    </xf>
    <xf numFmtId="0" fontId="25" fillId="0" borderId="0" xfId="0" applyFont="1" applyFill="1" applyBorder="1" applyAlignment="1">
      <alignment horizontal="left" vertical="center" wrapText="1"/>
    </xf>
    <xf numFmtId="0" fontId="6" fillId="3" borderId="10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25" fillId="3" borderId="10" xfId="0" applyFont="1" applyFill="1" applyBorder="1" applyAlignment="1">
      <alignment horizontal="left" vertical="center" wrapText="1"/>
    </xf>
    <xf numFmtId="0" fontId="25" fillId="3" borderId="3" xfId="0" applyFont="1" applyFill="1" applyBorder="1" applyAlignment="1">
      <alignment horizontal="left" vertical="center" wrapText="1"/>
    </xf>
    <xf numFmtId="0" fontId="3" fillId="3" borderId="10" xfId="0" applyFont="1" applyFill="1" applyBorder="1" applyAlignment="1">
      <alignment horizontal="left" vertical="center" wrapText="1" indent="5"/>
    </xf>
    <xf numFmtId="0" fontId="3" fillId="3" borderId="3" xfId="0" applyFont="1" applyFill="1" applyBorder="1" applyAlignment="1">
      <alignment horizontal="left" vertical="center" wrapText="1" indent="5"/>
    </xf>
    <xf numFmtId="0" fontId="2" fillId="2" borderId="10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164" fontId="15" fillId="0" borderId="4" xfId="0" applyNumberFormat="1" applyFont="1" applyBorder="1" applyAlignment="1">
      <alignment horizontal="right" vertical="center" wrapText="1"/>
    </xf>
    <xf numFmtId="0" fontId="15" fillId="0" borderId="4" xfId="0" applyFont="1" applyFill="1" applyBorder="1" applyAlignment="1">
      <alignment horizontal="center" vertical="center" wrapText="1"/>
    </xf>
  </cellXfs>
  <cellStyles count="45">
    <cellStyle name="20 % – Zvýraznění1 2" xfId="2"/>
    <cellStyle name="20 % – Zvýraznění2 2" xfId="3"/>
    <cellStyle name="20 % – Zvýraznění3 2" xfId="4"/>
    <cellStyle name="20 % – Zvýraznění4 2" xfId="5"/>
    <cellStyle name="20 % – Zvýraznění5 2" xfId="6"/>
    <cellStyle name="20 % – Zvýraznění6 2" xfId="7"/>
    <cellStyle name="40 % – Zvýraznění1 2" xfId="8"/>
    <cellStyle name="40 % – Zvýraznění2 2" xfId="9"/>
    <cellStyle name="40 % – Zvýraznění3 2" xfId="10"/>
    <cellStyle name="40 % – Zvýraznění4 2" xfId="11"/>
    <cellStyle name="40 % – Zvýraznění5 2" xfId="12"/>
    <cellStyle name="40 % – Zvýraznění6 2" xfId="13"/>
    <cellStyle name="60 % – Zvýraznění1 2" xfId="14"/>
    <cellStyle name="60 % – Zvýraznění2 2" xfId="15"/>
    <cellStyle name="60 % – Zvýraznění3 2" xfId="16"/>
    <cellStyle name="60 % – Zvýraznění4 2" xfId="17"/>
    <cellStyle name="60 % – Zvýraznění5 2" xfId="18"/>
    <cellStyle name="60 % – Zvýraznění6 2" xfId="19"/>
    <cellStyle name="Celkem 2" xfId="20"/>
    <cellStyle name="Chybně 2" xfId="21"/>
    <cellStyle name="Kontrolní buňka 2" xfId="22"/>
    <cellStyle name="Nadpis 1 2" xfId="23"/>
    <cellStyle name="Nadpis 2 2" xfId="24"/>
    <cellStyle name="Nadpis 3 2" xfId="25"/>
    <cellStyle name="Nadpis 4 2" xfId="26"/>
    <cellStyle name="Název 2" xfId="27"/>
    <cellStyle name="Neutrální 2" xfId="28"/>
    <cellStyle name="Normální" xfId="0" builtinId="0"/>
    <cellStyle name="Normální 2" xfId="29"/>
    <cellStyle name="Normální 3" xfId="30"/>
    <cellStyle name="Normální 4" xfId="1"/>
    <cellStyle name="Poznámka 2" xfId="31"/>
    <cellStyle name="Propojená buňka 2" xfId="32"/>
    <cellStyle name="Správně 2" xfId="33"/>
    <cellStyle name="Text upozornění 2" xfId="34"/>
    <cellStyle name="Vstup 2" xfId="35"/>
    <cellStyle name="Výpočet 2" xfId="36"/>
    <cellStyle name="Výstup 2" xfId="37"/>
    <cellStyle name="Vysvětlující text 2" xfId="38"/>
    <cellStyle name="Zvýraznění 1 2" xfId="39"/>
    <cellStyle name="Zvýraznění 2 2" xfId="40"/>
    <cellStyle name="Zvýraznění 3 2" xfId="41"/>
    <cellStyle name="Zvýraznění 4 2" xfId="42"/>
    <cellStyle name="Zvýraznění 5 2" xfId="43"/>
    <cellStyle name="Zvýraznění 6 2" xfId="4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I32"/>
  <sheetViews>
    <sheetView tabSelected="1" topLeftCell="A4" workbookViewId="0">
      <selection activeCell="B10" sqref="B10"/>
    </sheetView>
  </sheetViews>
  <sheetFormatPr defaultRowHeight="12.75" x14ac:dyDescent="0.2"/>
  <cols>
    <col min="2" max="2" width="37.375" customWidth="1"/>
    <col min="5" max="5" width="13.875" customWidth="1"/>
    <col min="6" max="6" width="14.125" customWidth="1"/>
    <col min="8" max="9" width="0" hidden="1" customWidth="1"/>
  </cols>
  <sheetData>
    <row r="3" spans="1:9" ht="15" x14ac:dyDescent="0.2">
      <c r="A3" s="18" t="s">
        <v>20</v>
      </c>
      <c r="E3" s="19"/>
      <c r="F3" s="19"/>
    </row>
    <row r="4" spans="1:9" ht="30" customHeight="1" x14ac:dyDescent="0.2">
      <c r="A4" s="20" t="s">
        <v>21</v>
      </c>
      <c r="B4" s="20" t="s">
        <v>22</v>
      </c>
      <c r="E4" s="19"/>
      <c r="F4" s="19"/>
    </row>
    <row r="5" spans="1:9" ht="15.75" thickBot="1" x14ac:dyDescent="0.25">
      <c r="A5" s="20"/>
      <c r="E5" s="19"/>
      <c r="F5" s="19"/>
    </row>
    <row r="6" spans="1:9" ht="26.25" thickBot="1" x14ac:dyDescent="0.25">
      <c r="A6" s="21" t="s">
        <v>23</v>
      </c>
      <c r="B6" s="22" t="s">
        <v>24</v>
      </c>
      <c r="C6" s="23" t="s">
        <v>25</v>
      </c>
      <c r="D6" s="23" t="s">
        <v>26</v>
      </c>
      <c r="E6" s="24" t="s">
        <v>27</v>
      </c>
      <c r="F6" s="24" t="s">
        <v>28</v>
      </c>
      <c r="I6" s="25" t="s">
        <v>29</v>
      </c>
    </row>
    <row r="7" spans="1:9" ht="60.75" customHeight="1" thickBot="1" x14ac:dyDescent="0.25">
      <c r="A7" s="26">
        <v>1</v>
      </c>
      <c r="B7" s="27" t="s">
        <v>87</v>
      </c>
      <c r="C7" s="38" t="s">
        <v>30</v>
      </c>
      <c r="D7" s="38">
        <v>1</v>
      </c>
      <c r="E7" s="28">
        <v>0</v>
      </c>
      <c r="F7" s="29">
        <f t="shared" ref="F7:F12" si="0">E7*D7</f>
        <v>0</v>
      </c>
      <c r="H7" s="30">
        <v>0.84499999999999997</v>
      </c>
    </row>
    <row r="8" spans="1:9" ht="71.25" customHeight="1" thickBot="1" x14ac:dyDescent="0.25">
      <c r="A8" s="26">
        <v>2</v>
      </c>
      <c r="B8" s="27" t="s">
        <v>88</v>
      </c>
      <c r="C8" s="38" t="s">
        <v>30</v>
      </c>
      <c r="D8" s="38">
        <v>1</v>
      </c>
      <c r="E8" s="28">
        <v>0</v>
      </c>
      <c r="F8" s="29">
        <f t="shared" si="0"/>
        <v>0</v>
      </c>
      <c r="H8" s="30">
        <v>0.08</v>
      </c>
    </row>
    <row r="9" spans="1:9" ht="56.25" customHeight="1" thickBot="1" x14ac:dyDescent="0.25">
      <c r="A9" s="26">
        <v>3</v>
      </c>
      <c r="B9" s="27" t="s">
        <v>89</v>
      </c>
      <c r="C9" s="38" t="s">
        <v>30</v>
      </c>
      <c r="D9" s="38">
        <v>1</v>
      </c>
      <c r="E9" s="28">
        <v>0</v>
      </c>
      <c r="F9" s="29">
        <f t="shared" si="0"/>
        <v>0</v>
      </c>
      <c r="H9" s="30">
        <v>0.06</v>
      </c>
    </row>
    <row r="10" spans="1:9" ht="50.25" customHeight="1" thickBot="1" x14ac:dyDescent="0.25">
      <c r="A10" s="26">
        <v>4</v>
      </c>
      <c r="B10" s="27" t="s">
        <v>90</v>
      </c>
      <c r="C10" s="38" t="s">
        <v>30</v>
      </c>
      <c r="D10" s="38">
        <v>1</v>
      </c>
      <c r="E10" s="28">
        <v>0</v>
      </c>
      <c r="F10" s="29">
        <f t="shared" si="0"/>
        <v>0</v>
      </c>
      <c r="H10" s="30">
        <v>5.0000000000000001E-3</v>
      </c>
    </row>
    <row r="11" spans="1:9" ht="47.25" customHeight="1" thickBot="1" x14ac:dyDescent="0.25">
      <c r="A11" s="26">
        <v>5</v>
      </c>
      <c r="B11" s="27" t="s">
        <v>31</v>
      </c>
      <c r="C11" s="38" t="s">
        <v>32</v>
      </c>
      <c r="D11" s="38">
        <v>1</v>
      </c>
      <c r="E11" s="28">
        <v>0</v>
      </c>
      <c r="F11" s="29">
        <f t="shared" si="0"/>
        <v>0</v>
      </c>
      <c r="H11" s="30">
        <v>5.0000000000000001E-3</v>
      </c>
    </row>
    <row r="12" spans="1:9" ht="49.5" customHeight="1" thickBot="1" x14ac:dyDescent="0.25">
      <c r="A12" s="26">
        <v>6</v>
      </c>
      <c r="B12" s="27" t="s">
        <v>33</v>
      </c>
      <c r="C12" s="38" t="s">
        <v>32</v>
      </c>
      <c r="D12" s="38">
        <v>1</v>
      </c>
      <c r="E12" s="28">
        <v>0</v>
      </c>
      <c r="F12" s="29">
        <f t="shared" si="0"/>
        <v>0</v>
      </c>
      <c r="H12" s="30">
        <v>5.0000000000000001E-3</v>
      </c>
    </row>
    <row r="13" spans="1:9" ht="13.5" customHeight="1" thickBot="1" x14ac:dyDescent="0.25">
      <c r="A13" s="70" t="s">
        <v>34</v>
      </c>
      <c r="B13" s="71"/>
      <c r="C13" s="31"/>
      <c r="D13" s="32"/>
      <c r="E13" s="33"/>
      <c r="F13" s="34">
        <f>SUM(F7:F12)</f>
        <v>0</v>
      </c>
      <c r="H13" s="30">
        <f>SUM(H7:H12)</f>
        <v>0.99999999999999989</v>
      </c>
    </row>
    <row r="14" spans="1:9" x14ac:dyDescent="0.2">
      <c r="A14" s="35" t="s">
        <v>35</v>
      </c>
      <c r="E14" s="19"/>
      <c r="F14" s="19"/>
    </row>
    <row r="15" spans="1:9" x14ac:dyDescent="0.2">
      <c r="A15" s="35" t="s">
        <v>36</v>
      </c>
      <c r="E15" s="19"/>
      <c r="F15" s="19"/>
    </row>
    <row r="16" spans="1:9" ht="15" x14ac:dyDescent="0.2">
      <c r="A16" s="36"/>
      <c r="E16" s="19"/>
      <c r="F16" s="19"/>
    </row>
    <row r="17" spans="1:8" ht="30.75" customHeight="1" thickBot="1" x14ac:dyDescent="0.25">
      <c r="A17" s="20" t="s">
        <v>37</v>
      </c>
      <c r="B17" s="20" t="s">
        <v>38</v>
      </c>
      <c r="E17" s="19"/>
      <c r="F17" s="19"/>
    </row>
    <row r="18" spans="1:8" ht="26.25" thickBot="1" x14ac:dyDescent="0.3">
      <c r="A18" s="21" t="s">
        <v>23</v>
      </c>
      <c r="B18" s="22" t="s">
        <v>24</v>
      </c>
      <c r="C18" s="23" t="s">
        <v>25</v>
      </c>
      <c r="D18" s="23" t="s">
        <v>26</v>
      </c>
      <c r="E18" s="24" t="s">
        <v>27</v>
      </c>
      <c r="F18" s="24" t="s">
        <v>28</v>
      </c>
      <c r="H18" s="37"/>
    </row>
    <row r="19" spans="1:8" ht="49.5" customHeight="1" thickBot="1" x14ac:dyDescent="0.3">
      <c r="A19" s="26">
        <v>7</v>
      </c>
      <c r="B19" s="27" t="s">
        <v>39</v>
      </c>
      <c r="C19" s="38" t="s">
        <v>30</v>
      </c>
      <c r="D19" s="38">
        <v>1</v>
      </c>
      <c r="E19" s="85">
        <v>0</v>
      </c>
      <c r="F19" s="39">
        <f>D19*E19</f>
        <v>0</v>
      </c>
      <c r="H19" s="37"/>
    </row>
    <row r="20" spans="1:8" ht="87" customHeight="1" thickBot="1" x14ac:dyDescent="0.25">
      <c r="A20" s="54">
        <v>8</v>
      </c>
      <c r="B20" s="55" t="s">
        <v>40</v>
      </c>
      <c r="C20" s="86" t="s">
        <v>30</v>
      </c>
      <c r="D20" s="86">
        <v>1</v>
      </c>
      <c r="E20" s="56">
        <v>0</v>
      </c>
      <c r="F20" s="56">
        <f>E20*D20</f>
        <v>0</v>
      </c>
    </row>
    <row r="21" spans="1:8" ht="32.25" thickBot="1" x14ac:dyDescent="0.55000000000000004">
      <c r="A21" s="54">
        <v>9</v>
      </c>
      <c r="B21" s="55" t="s">
        <v>41</v>
      </c>
      <c r="C21" s="86" t="s">
        <v>30</v>
      </c>
      <c r="D21" s="86">
        <v>1</v>
      </c>
      <c r="E21" s="56">
        <v>0</v>
      </c>
      <c r="F21" s="56">
        <f>E21*D21</f>
        <v>0</v>
      </c>
      <c r="G21" s="40"/>
      <c r="H21" s="41"/>
    </row>
    <row r="22" spans="1:8" ht="19.5" customHeight="1" thickBot="1" x14ac:dyDescent="0.25">
      <c r="A22" s="54">
        <v>10</v>
      </c>
      <c r="B22" s="55" t="s">
        <v>42</v>
      </c>
      <c r="C22" s="86" t="s">
        <v>30</v>
      </c>
      <c r="D22" s="86">
        <v>1</v>
      </c>
      <c r="E22" s="56">
        <v>0</v>
      </c>
      <c r="F22" s="56">
        <f>E22*D22</f>
        <v>0</v>
      </c>
      <c r="G22" s="40"/>
    </row>
    <row r="23" spans="1:8" ht="13.5" customHeight="1" thickBot="1" x14ac:dyDescent="0.25">
      <c r="A23" s="72" t="s">
        <v>43</v>
      </c>
      <c r="B23" s="73"/>
      <c r="C23" s="57"/>
      <c r="D23" s="58"/>
      <c r="E23" s="59"/>
      <c r="F23" s="60">
        <f>SUM(F19:F22)</f>
        <v>0</v>
      </c>
      <c r="G23" s="40"/>
    </row>
    <row r="24" spans="1:8" x14ac:dyDescent="0.2">
      <c r="A24" s="61" t="s">
        <v>35</v>
      </c>
      <c r="B24" s="62"/>
      <c r="C24" s="62"/>
      <c r="D24" s="62"/>
      <c r="E24" s="63"/>
      <c r="F24" s="63"/>
      <c r="G24" s="40"/>
    </row>
    <row r="25" spans="1:8" x14ac:dyDescent="0.2">
      <c r="A25" s="61" t="s">
        <v>44</v>
      </c>
      <c r="B25" s="62"/>
      <c r="C25" s="62"/>
      <c r="D25" s="62"/>
      <c r="E25" s="63"/>
      <c r="F25" s="63"/>
    </row>
    <row r="26" spans="1:8" ht="15" x14ac:dyDescent="0.2">
      <c r="A26" s="64"/>
      <c r="B26" s="62"/>
      <c r="C26" s="62"/>
      <c r="D26" s="62"/>
      <c r="E26" s="63"/>
      <c r="F26" s="63"/>
    </row>
    <row r="27" spans="1:8" ht="15.75" thickBot="1" x14ac:dyDescent="0.25">
      <c r="A27" s="64" t="s">
        <v>45</v>
      </c>
      <c r="B27" s="64" t="s">
        <v>6</v>
      </c>
      <c r="C27" s="62"/>
      <c r="D27" s="62"/>
      <c r="E27" s="63"/>
      <c r="F27" s="63"/>
    </row>
    <row r="28" spans="1:8" ht="26.25" thickBot="1" x14ac:dyDescent="0.25">
      <c r="A28" s="65" t="s">
        <v>23</v>
      </c>
      <c r="B28" s="66" t="s">
        <v>24</v>
      </c>
      <c r="C28" s="67" t="s">
        <v>25</v>
      </c>
      <c r="D28" s="67" t="s">
        <v>26</v>
      </c>
      <c r="E28" s="68" t="s">
        <v>27</v>
      </c>
      <c r="F28" s="68" t="s">
        <v>28</v>
      </c>
    </row>
    <row r="29" spans="1:8" ht="50.25" customHeight="1" thickBot="1" x14ac:dyDescent="0.25">
      <c r="A29" s="54">
        <v>11</v>
      </c>
      <c r="B29" s="55" t="s">
        <v>46</v>
      </c>
      <c r="C29" s="86" t="s">
        <v>47</v>
      </c>
      <c r="D29" s="86">
        <v>104</v>
      </c>
      <c r="E29" s="56">
        <v>0</v>
      </c>
      <c r="F29" s="69">
        <f>E29*D29</f>
        <v>0</v>
      </c>
    </row>
    <row r="30" spans="1:8" ht="15" x14ac:dyDescent="0.25">
      <c r="A30" s="42" t="s">
        <v>35</v>
      </c>
      <c r="B30" s="43"/>
      <c r="C30" s="43"/>
      <c r="D30" s="43"/>
      <c r="E30" s="44"/>
      <c r="F30" s="44"/>
    </row>
    <row r="31" spans="1:8" ht="15" x14ac:dyDescent="0.25">
      <c r="A31" s="42" t="s">
        <v>48</v>
      </c>
      <c r="B31" s="43"/>
      <c r="C31" s="43"/>
      <c r="D31" s="43"/>
      <c r="E31" s="44"/>
      <c r="F31" s="44"/>
    </row>
    <row r="32" spans="1:8" x14ac:dyDescent="0.2">
      <c r="A32" s="45"/>
      <c r="E32" s="19"/>
      <c r="F32" s="19"/>
    </row>
  </sheetData>
  <protectedRanges>
    <protectedRange sqref="E7:E12" name="Oblast1_1"/>
    <protectedRange sqref="E22" name="Oblast2_1"/>
    <protectedRange sqref="E29" name="Oblast3_1"/>
  </protectedRanges>
  <mergeCells count="2">
    <mergeCell ref="A13:B13"/>
    <mergeCell ref="A23:B23"/>
  </mergeCell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26"/>
  <sheetViews>
    <sheetView topLeftCell="A19" workbookViewId="0">
      <selection activeCell="A24" sqref="A24"/>
    </sheetView>
  </sheetViews>
  <sheetFormatPr defaultRowHeight="12.75" x14ac:dyDescent="0.2"/>
  <cols>
    <col min="1" max="1" width="29.875" customWidth="1"/>
    <col min="2" max="2" width="44.125" customWidth="1"/>
    <col min="3" max="3" width="35.375" customWidth="1"/>
  </cols>
  <sheetData>
    <row r="2" spans="1:3" ht="15" x14ac:dyDescent="0.25">
      <c r="A2" s="1" t="s">
        <v>0</v>
      </c>
      <c r="B2" s="2"/>
      <c r="C2" s="3"/>
    </row>
    <row r="3" spans="1:3" ht="13.5" thickBot="1" x14ac:dyDescent="0.25">
      <c r="B3" s="3"/>
      <c r="C3" s="3"/>
    </row>
    <row r="4" spans="1:3" ht="15.75" thickBot="1" x14ac:dyDescent="0.25">
      <c r="A4" s="4" t="s">
        <v>1</v>
      </c>
      <c r="B4" s="5" t="s">
        <v>2</v>
      </c>
      <c r="C4" s="5" t="s">
        <v>3</v>
      </c>
    </row>
    <row r="5" spans="1:3" ht="15.75" thickBot="1" x14ac:dyDescent="0.25">
      <c r="A5" s="6">
        <f>A8+A10</f>
        <v>0</v>
      </c>
      <c r="B5" s="7">
        <f>A5*0.21</f>
        <v>0</v>
      </c>
      <c r="C5" s="7">
        <f>B5+A5</f>
        <v>0</v>
      </c>
    </row>
    <row r="6" spans="1:3" ht="13.5" thickBot="1" x14ac:dyDescent="0.25">
      <c r="A6" s="8" t="s">
        <v>4</v>
      </c>
      <c r="B6" s="9"/>
      <c r="C6" s="9"/>
    </row>
    <row r="7" spans="1:3" ht="15.75" thickBot="1" x14ac:dyDescent="0.25">
      <c r="A7" s="10" t="s">
        <v>5</v>
      </c>
      <c r="B7" s="11"/>
      <c r="C7" s="11"/>
    </row>
    <row r="8" spans="1:3" ht="15.75" customHeight="1" thickBot="1" x14ac:dyDescent="0.25">
      <c r="A8" s="6">
        <f>rozpiska!F13+rozpiska!F23</f>
        <v>0</v>
      </c>
      <c r="B8" s="7">
        <f>A8*0.21</f>
        <v>0</v>
      </c>
      <c r="C8" s="7">
        <f>A8+B8</f>
        <v>0</v>
      </c>
    </row>
    <row r="9" spans="1:3" ht="15.75" customHeight="1" thickBot="1" x14ac:dyDescent="0.25">
      <c r="A9" s="10" t="s">
        <v>6</v>
      </c>
      <c r="B9" s="11"/>
      <c r="C9" s="11"/>
    </row>
    <row r="10" spans="1:3" ht="15.75" customHeight="1" thickBot="1" x14ac:dyDescent="0.25">
      <c r="A10" s="6">
        <f>rozpiska!F29</f>
        <v>0</v>
      </c>
      <c r="B10" s="7">
        <f>A10*0.21</f>
        <v>0</v>
      </c>
      <c r="C10" s="7">
        <f>A10+B10</f>
        <v>0</v>
      </c>
    </row>
    <row r="11" spans="1:3" x14ac:dyDescent="0.2">
      <c r="B11" s="3"/>
      <c r="C11" s="3"/>
    </row>
    <row r="12" spans="1:3" ht="13.5" thickBot="1" x14ac:dyDescent="0.25">
      <c r="B12" s="3"/>
      <c r="C12" s="3"/>
    </row>
    <row r="13" spans="1:3" ht="30.75" thickBot="1" x14ac:dyDescent="0.25">
      <c r="A13" s="4" t="s">
        <v>7</v>
      </c>
      <c r="B13" s="5" t="s">
        <v>8</v>
      </c>
      <c r="C13" s="5" t="s">
        <v>9</v>
      </c>
    </row>
    <row r="14" spans="1:3" ht="15.75" thickBot="1" x14ac:dyDescent="0.25">
      <c r="A14" s="12"/>
      <c r="B14" s="13"/>
      <c r="C14" s="13"/>
    </row>
    <row r="15" spans="1:3" ht="30.75" thickBot="1" x14ac:dyDescent="0.25">
      <c r="A15" s="12" t="s">
        <v>10</v>
      </c>
      <c r="B15" s="13">
        <f>rozpiska!F22</f>
        <v>0</v>
      </c>
      <c r="C15" s="7">
        <f>B15*1.21</f>
        <v>0</v>
      </c>
    </row>
    <row r="16" spans="1:3" ht="30" customHeight="1" thickBot="1" x14ac:dyDescent="0.25">
      <c r="A16" s="12" t="s">
        <v>11</v>
      </c>
      <c r="B16" s="7">
        <f>rozpiska!F13*0.35</f>
        <v>0</v>
      </c>
      <c r="C16" s="7">
        <f>B16*1.21</f>
        <v>0</v>
      </c>
    </row>
    <row r="17" spans="1:3" ht="30" customHeight="1" thickBot="1" x14ac:dyDescent="0.25">
      <c r="A17" s="12" t="s">
        <v>12</v>
      </c>
      <c r="B17" s="7">
        <f>rozpiska!F13*0.35</f>
        <v>0</v>
      </c>
      <c r="C17" s="7">
        <f>B17*1.21</f>
        <v>0</v>
      </c>
    </row>
    <row r="18" spans="1:3" ht="30" customHeight="1" thickBot="1" x14ac:dyDescent="0.25">
      <c r="A18" s="12" t="s">
        <v>13</v>
      </c>
      <c r="B18" s="13" t="s">
        <v>14</v>
      </c>
      <c r="C18" s="13" t="s">
        <v>14</v>
      </c>
    </row>
    <row r="19" spans="1:3" ht="52.5" customHeight="1" thickBot="1" x14ac:dyDescent="0.25">
      <c r="A19" s="12" t="s">
        <v>15</v>
      </c>
      <c r="B19" s="7">
        <f>rozpiska!F13*0.3+rozpiska!F19+rozpiska!F20+rozpiska!F21</f>
        <v>0</v>
      </c>
      <c r="C19" s="7">
        <f>B19*1.21</f>
        <v>0</v>
      </c>
    </row>
    <row r="20" spans="1:3" ht="30" customHeight="1" thickBot="1" x14ac:dyDescent="0.25">
      <c r="A20" s="12"/>
      <c r="B20" s="7"/>
      <c r="C20" s="7"/>
    </row>
    <row r="21" spans="1:3" ht="15.75" thickBot="1" x14ac:dyDescent="0.25">
      <c r="A21" s="12" t="s">
        <v>16</v>
      </c>
      <c r="B21" s="7">
        <f>rozpiska!F29</f>
        <v>0</v>
      </c>
      <c r="C21" s="7">
        <f>C10</f>
        <v>0</v>
      </c>
    </row>
    <row r="22" spans="1:3" ht="15.75" thickBot="1" x14ac:dyDescent="0.25">
      <c r="A22" s="10" t="s">
        <v>17</v>
      </c>
      <c r="B22" s="14">
        <f>SUM(B14:B21)</f>
        <v>0</v>
      </c>
      <c r="C22" s="14"/>
    </row>
    <row r="23" spans="1:3" ht="13.5" thickBot="1" x14ac:dyDescent="0.25">
      <c r="B23" s="3"/>
      <c r="C23" s="3"/>
    </row>
    <row r="24" spans="1:3" ht="15.75" thickBot="1" x14ac:dyDescent="0.3">
      <c r="A24" s="15" t="s">
        <v>18</v>
      </c>
      <c r="B24" s="16">
        <f>A8*0.1</f>
        <v>0</v>
      </c>
      <c r="C24" s="17" t="s">
        <v>19</v>
      </c>
    </row>
    <row r="25" spans="1:3" x14ac:dyDescent="0.2">
      <c r="B25" s="3"/>
      <c r="C25" s="3"/>
    </row>
    <row r="26" spans="1:3" x14ac:dyDescent="0.2">
      <c r="B26" s="3"/>
      <c r="C26" s="3"/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D22"/>
  <sheetViews>
    <sheetView workbookViewId="0">
      <selection activeCell="D19" sqref="D19:D20"/>
    </sheetView>
  </sheetViews>
  <sheetFormatPr defaultRowHeight="12.75" x14ac:dyDescent="0.2"/>
  <cols>
    <col min="1" max="1" width="27.875" customWidth="1"/>
    <col min="2" max="2" width="37.75" customWidth="1"/>
    <col min="3" max="3" width="33.125" customWidth="1"/>
    <col min="4" max="4" width="32.375" customWidth="1"/>
  </cols>
  <sheetData>
    <row r="3" spans="1:4" ht="13.5" thickBot="1" x14ac:dyDescent="0.25">
      <c r="B3" s="3"/>
      <c r="C3" s="3"/>
    </row>
    <row r="4" spans="1:4" x14ac:dyDescent="0.2">
      <c r="A4" s="83" t="s">
        <v>49</v>
      </c>
      <c r="B4" s="83" t="s">
        <v>50</v>
      </c>
      <c r="C4" s="83" t="s">
        <v>51</v>
      </c>
      <c r="D4" s="83" t="s">
        <v>52</v>
      </c>
    </row>
    <row r="5" spans="1:4" ht="13.5" thickBot="1" x14ac:dyDescent="0.25">
      <c r="A5" s="84"/>
      <c r="B5" s="84"/>
      <c r="C5" s="84"/>
      <c r="D5" s="84"/>
    </row>
    <row r="6" spans="1:4" ht="15.75" thickBot="1" x14ac:dyDescent="0.25">
      <c r="A6" s="46" t="s">
        <v>53</v>
      </c>
      <c r="B6" s="47" t="s">
        <v>54</v>
      </c>
      <c r="C6" s="47" t="s">
        <v>55</v>
      </c>
      <c r="D6" s="47" t="s">
        <v>55</v>
      </c>
    </row>
    <row r="7" spans="1:4" ht="15" x14ac:dyDescent="0.2">
      <c r="A7" s="77" t="s">
        <v>56</v>
      </c>
      <c r="B7" s="48" t="s">
        <v>57</v>
      </c>
      <c r="C7" s="79" t="s">
        <v>85</v>
      </c>
      <c r="D7" s="79" t="s">
        <v>58</v>
      </c>
    </row>
    <row r="8" spans="1:4" ht="51" customHeight="1" thickBot="1" x14ac:dyDescent="0.25">
      <c r="A8" s="78"/>
      <c r="B8" s="49" t="s">
        <v>59</v>
      </c>
      <c r="C8" s="80"/>
      <c r="D8" s="80"/>
    </row>
    <row r="9" spans="1:4" ht="15" x14ac:dyDescent="0.2">
      <c r="A9" s="77" t="s">
        <v>60</v>
      </c>
      <c r="B9" s="48" t="s">
        <v>57</v>
      </c>
      <c r="C9" s="79" t="s">
        <v>61</v>
      </c>
      <c r="D9" s="79" t="s">
        <v>58</v>
      </c>
    </row>
    <row r="10" spans="1:4" ht="37.5" customHeight="1" thickBot="1" x14ac:dyDescent="0.25">
      <c r="A10" s="78"/>
      <c r="B10" s="49" t="s">
        <v>83</v>
      </c>
      <c r="C10" s="80"/>
      <c r="D10" s="80"/>
    </row>
    <row r="11" spans="1:4" ht="15" x14ac:dyDescent="0.2">
      <c r="A11" s="77" t="s">
        <v>62</v>
      </c>
      <c r="B11" s="48" t="s">
        <v>57</v>
      </c>
      <c r="C11" s="79" t="s">
        <v>63</v>
      </c>
      <c r="D11" s="79" t="s">
        <v>64</v>
      </c>
    </row>
    <row r="12" spans="1:4" ht="38.25" customHeight="1" thickBot="1" x14ac:dyDescent="0.25">
      <c r="A12" s="78"/>
      <c r="B12" s="49" t="s">
        <v>84</v>
      </c>
      <c r="C12" s="80"/>
      <c r="D12" s="80"/>
    </row>
    <row r="13" spans="1:4" ht="15" x14ac:dyDescent="0.2">
      <c r="A13" s="77" t="s">
        <v>65</v>
      </c>
      <c r="B13" s="48" t="s">
        <v>66</v>
      </c>
      <c r="C13" s="79" t="s">
        <v>67</v>
      </c>
      <c r="D13" s="79" t="s">
        <v>68</v>
      </c>
    </row>
    <row r="14" spans="1:4" ht="21" customHeight="1" thickBot="1" x14ac:dyDescent="0.25">
      <c r="A14" s="78"/>
      <c r="B14" s="49" t="s">
        <v>69</v>
      </c>
      <c r="C14" s="80"/>
      <c r="D14" s="80"/>
    </row>
    <row r="15" spans="1:4" ht="15" x14ac:dyDescent="0.2">
      <c r="A15" s="77" t="s">
        <v>70</v>
      </c>
      <c r="B15" s="48" t="s">
        <v>71</v>
      </c>
      <c r="C15" s="79" t="s">
        <v>72</v>
      </c>
      <c r="D15" s="79" t="s">
        <v>73</v>
      </c>
    </row>
    <row r="16" spans="1:4" ht="15" thickBot="1" x14ac:dyDescent="0.25">
      <c r="A16" s="78"/>
      <c r="B16" s="49" t="s">
        <v>74</v>
      </c>
      <c r="C16" s="80"/>
      <c r="D16" s="80"/>
    </row>
    <row r="17" spans="1:4" ht="15" x14ac:dyDescent="0.2">
      <c r="A17" s="77" t="s">
        <v>75</v>
      </c>
      <c r="B17" s="48" t="s">
        <v>76</v>
      </c>
      <c r="C17" s="79" t="s">
        <v>77</v>
      </c>
      <c r="D17" s="79" t="s">
        <v>78</v>
      </c>
    </row>
    <row r="18" spans="1:4" ht="62.25" customHeight="1" thickBot="1" x14ac:dyDescent="0.25">
      <c r="A18" s="78"/>
      <c r="B18" s="50" t="s">
        <v>86</v>
      </c>
      <c r="C18" s="80"/>
      <c r="D18" s="80"/>
    </row>
    <row r="19" spans="1:4" ht="15" x14ac:dyDescent="0.2">
      <c r="A19" s="81" t="s">
        <v>79</v>
      </c>
      <c r="B19" s="51" t="s">
        <v>80</v>
      </c>
      <c r="C19" s="77" t="s">
        <v>55</v>
      </c>
      <c r="D19" s="79" t="s">
        <v>81</v>
      </c>
    </row>
    <row r="20" spans="1:4" ht="49.5" customHeight="1" thickBot="1" x14ac:dyDescent="0.25">
      <c r="A20" s="82"/>
      <c r="B20" s="50" t="s">
        <v>82</v>
      </c>
      <c r="C20" s="78"/>
      <c r="D20" s="80"/>
    </row>
    <row r="21" spans="1:4" ht="15" x14ac:dyDescent="0.2">
      <c r="A21" s="74"/>
      <c r="B21" s="52"/>
      <c r="C21" s="75"/>
      <c r="D21" s="76"/>
    </row>
    <row r="22" spans="1:4" ht="15" x14ac:dyDescent="0.2">
      <c r="A22" s="74"/>
      <c r="B22" s="53"/>
      <c r="C22" s="75"/>
      <c r="D22" s="76"/>
    </row>
  </sheetData>
  <protectedRanges>
    <protectedRange sqref="B21 B19" name="Oblast4_1"/>
    <protectedRange sqref="B18" name="Oblast2_1"/>
  </protectedRanges>
  <mergeCells count="28">
    <mergeCell ref="A4:A5"/>
    <mergeCell ref="B4:B5"/>
    <mergeCell ref="C4:C5"/>
    <mergeCell ref="D4:D5"/>
    <mergeCell ref="A7:A8"/>
    <mergeCell ref="C7:C8"/>
    <mergeCell ref="D7:D8"/>
    <mergeCell ref="A9:A10"/>
    <mergeCell ref="C9:C10"/>
    <mergeCell ref="D9:D10"/>
    <mergeCell ref="A11:A12"/>
    <mergeCell ref="C11:C12"/>
    <mergeCell ref="D11:D12"/>
    <mergeCell ref="A13:A14"/>
    <mergeCell ref="C13:C14"/>
    <mergeCell ref="D13:D14"/>
    <mergeCell ref="A15:A16"/>
    <mergeCell ref="C15:C16"/>
    <mergeCell ref="D15:D16"/>
    <mergeCell ref="A21:A22"/>
    <mergeCell ref="C21:C22"/>
    <mergeCell ref="D21:D22"/>
    <mergeCell ref="A17:A18"/>
    <mergeCell ref="C17:C18"/>
    <mergeCell ref="D17:D18"/>
    <mergeCell ref="A19:A20"/>
    <mergeCell ref="C19:C20"/>
    <mergeCell ref="D19:D20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rozpiska</vt:lpstr>
      <vt:lpstr>sumace rozpisky</vt:lpstr>
      <vt:lpstr>hmg</vt:lpstr>
    </vt:vector>
  </TitlesOfParts>
  <Company>Správa železnic, státní organizace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Kejíková Ivana, Ing. Mgr.</dc:creator>
  <cp:lastModifiedBy>Gregorová Elena, Ing.</cp:lastModifiedBy>
  <dcterms:created xsi:type="dcterms:W3CDTF">2023-03-24T12:25:03Z</dcterms:created>
  <dcterms:modified xsi:type="dcterms:W3CDTF">2023-10-03T08:39:09Z</dcterms:modified>
</cp:coreProperties>
</file>